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Estado Deuda\2018\Febrero 2018\"/>
    </mc:Choice>
  </mc:AlternateContent>
  <bookViews>
    <workbookView xWindow="0" yWindow="0" windowWidth="19200" windowHeight="10995"/>
  </bookViews>
  <sheets>
    <sheet name="Febrer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E26" i="2"/>
  <c r="E25" i="2"/>
  <c r="K25" i="2" l="1"/>
  <c r="K26" i="2"/>
  <c r="K27" i="2"/>
  <c r="K24" i="2"/>
  <c r="C28" i="2" l="1"/>
  <c r="D28" i="2"/>
  <c r="E28" i="2"/>
  <c r="F28" i="2"/>
  <c r="G28" i="2"/>
  <c r="H28" i="2"/>
  <c r="I28" i="2"/>
  <c r="J28" i="2"/>
  <c r="B28" i="2"/>
  <c r="K28" i="2" l="1"/>
  <c r="E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<sst xmlns="http://schemas.openxmlformats.org/spreadsheetml/2006/main" count="42" uniqueCount="31">
  <si>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</si>
  <si>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</si>
  <si>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</si>
  <si>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</si>
  <si>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</si>
  <si>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</si>
  <si>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</si>
  <si>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</si>
  <si>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</si>
  <si>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</si>
  <si>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</si>
  <si>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</si>
  <si>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</si>
  <si>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</si>
  <si>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</si>
  <si>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</si>
  <si>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</si>
  <si>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</si>
  <si>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</si>
  <si>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</si>
  <si>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</si>
  <si>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</si>
  <si>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</si>
  <si>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</si>
  <si>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</si>
  <si>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</si>
  <si>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Año: 2018</t>
  </si>
  <si>
    <t>Lear</t>
  </si>
  <si>
    <t>MES: Febrero</t>
  </si>
  <si>
    <t xml:space="preserve"> DEUDA TOTAL A FEBRERO 2018</t>
  </si>
  <si>
    <t xml:space="preserve">                                    DEUDA TOTAL VENCIDA A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</si>
</sst>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6" fontId="6" fillId="0" borderId="17" applyNumberFormat="0" applyProtection="0">
      <alignment horizontal="right" vertical="center"/>
    </xf>
    <xf numFmtId="166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6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6" fontId="5" fillId="7" borderId="18" applyNumberFormat="0" applyProtection="0">
      <alignment horizontal="right" vertical="center"/>
    </xf>
    <xf numFmtId="166" fontId="5" fillId="8" borderId="18" applyNumberFormat="0" applyBorder="0" applyProtection="0">
      <alignment horizontal="right" vertical="center"/>
    </xf>
    <xf numFmtId="166" fontId="8" fillId="9" borderId="19" applyNumberFormat="0" applyBorder="0" applyAlignment="0" applyProtection="0">
      <alignment horizontal="right" vertical="center" indent="1"/>
    </xf>
    <xf numFmtId="166" fontId="9" fillId="10" borderId="19" applyNumberFormat="0" applyBorder="0" applyAlignment="0" applyProtection="0">
      <alignment horizontal="right" vertical="center" indent="1"/>
    </xf>
    <xf numFmtId="166" fontId="9" fillId="11" borderId="19" applyNumberFormat="0" applyBorder="0" applyAlignment="0" applyProtection="0">
      <alignment horizontal="right" vertical="center" indent="1"/>
    </xf>
    <xf numFmtId="166" fontId="10" fillId="12" borderId="19" applyNumberFormat="0" applyBorder="0" applyAlignment="0" applyProtection="0">
      <alignment horizontal="right" vertical="center" indent="1"/>
    </xf>
    <xf numFmtId="166" fontId="10" fillId="13" borderId="19" applyNumberFormat="0" applyBorder="0" applyAlignment="0" applyProtection="0">
      <alignment horizontal="right" vertical="center" indent="1"/>
    </xf>
    <xf numFmtId="166" fontId="10" fillId="14" borderId="19" applyNumberFormat="0" applyBorder="0" applyAlignment="0" applyProtection="0">
      <alignment horizontal="right" vertical="center" indent="1"/>
    </xf>
    <xf numFmtId="166" fontId="11" fillId="15" borderId="19" applyNumberFormat="0" applyBorder="0" applyAlignment="0" applyProtection="0">
      <alignment horizontal="right" vertical="center" indent="1"/>
    </xf>
    <xf numFmtId="166" fontId="11" fillId="16" borderId="19" applyNumberFormat="0" applyBorder="0" applyAlignment="0" applyProtection="0">
      <alignment horizontal="right" vertical="center" indent="1"/>
    </xf>
    <xf numFmtId="166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6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6" fontId="15" fillId="7" borderId="18" applyNumberFormat="0" applyProtection="0">
      <alignment horizontal="right" vertical="center"/>
    </xf>
    <xf numFmtId="166" fontId="16" fillId="8" borderId="17" applyNumberFormat="0" applyBorder="0" applyProtection="0">
      <alignment horizontal="right" vertical="center"/>
    </xf>
    <xf numFmtId="166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5" fontId="0" fillId="0" borderId="0" xfId="3" applyNumberFormat="1" applyFont="1"/>
    <xf numFmtId="0" fontId="3" fillId="0" borderId="4" xfId="2" applyFont="1" applyBorder="1"/>
    <xf numFmtId="165" fontId="0" fillId="0" borderId="0" xfId="3" applyNumberFormat="1" applyFont="1" applyAlignment="1">
      <alignment horizontal="center"/>
    </xf>
    <xf numFmtId="164" fontId="0" fillId="0" borderId="0" xfId="3" applyFont="1"/>
    <xf numFmtId="44" fontId="2" fillId="0" borderId="6" xfId="1" applyFont="1" applyFill="1" applyBorder="1" applyAlignment="1">
      <alignment horizontal="right"/>
    </xf>
    <xf numFmtId="44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44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44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44" fontId="2" fillId="0" borderId="11" xfId="1" applyFont="1" applyBorder="1"/>
    <xf numFmtId="44" fontId="2" fillId="0" borderId="10" xfId="8" applyFont="1" applyBorder="1"/>
    <xf numFmtId="44" fontId="2" fillId="0" borderId="12" xfId="1" applyFont="1" applyBorder="1"/>
    <xf numFmtId="44" fontId="2" fillId="4" borderId="6" xfId="8" applyFont="1" applyFill="1" applyBorder="1"/>
    <xf numFmtId="44" fontId="2" fillId="4" borderId="11" xfId="1" applyFont="1" applyFill="1" applyBorder="1"/>
    <xf numFmtId="0" fontId="3" fillId="0" borderId="7" xfId="7" applyFont="1" applyBorder="1"/>
    <xf numFmtId="44" fontId="2" fillId="0" borderId="6" xfId="1" applyFont="1" applyBorder="1" applyAlignment="1">
      <alignment horizontal="right"/>
    </xf>
    <xf numFmtId="0" fontId="3" fillId="0" borderId="5" xfId="2" applyFont="1" applyFill="1" applyBorder="1"/>
    <xf numFmtId="44" fontId="18" fillId="0" borderId="6" xfId="1" applyFont="1" applyBorder="1" applyAlignment="1">
      <alignment horizontal="right"/>
    </xf>
    <xf numFmtId="44" fontId="18" fillId="0" borderId="14" xfId="1" applyFont="1" applyBorder="1" applyAlignment="1">
      <alignment horizontal="right"/>
    </xf>
    <xf numFmtId="44" fontId="18" fillId="0" borderId="14" xfId="1" applyFont="1" applyFill="1" applyBorder="1" applyAlignment="1">
      <alignment horizontal="right"/>
    </xf>
    <xf numFmtId="44" fontId="18" fillId="0" borderId="6" xfId="1" applyFont="1" applyBorder="1" applyAlignment="1"/>
    <xf numFmtId="44" fontId="18" fillId="0" borderId="8" xfId="1" applyFont="1" applyBorder="1" applyAlignment="1"/>
    <xf numFmtId="44" fontId="2" fillId="0" borderId="6" xfId="8" applyFont="1" applyBorder="1" applyAlignment="1"/>
    <xf numFmtId="44" fontId="2" fillId="0" borderId="6" xfId="1" applyFont="1" applyFill="1" applyBorder="1" applyAlignment="1"/>
    <xf numFmtId="44" fontId="18" fillId="0" borderId="6" xfId="1" applyFont="1" applyFill="1" applyBorder="1" applyAlignment="1"/>
    <xf numFmtId="44" fontId="2" fillId="0" borderId="6" xfId="1" applyFont="1" applyBorder="1" applyAlignment="1"/>
    <xf numFmtId="44" fontId="18" fillId="0" borderId="14" xfId="1" applyFont="1" applyBorder="1" applyAlignment="1"/>
    <xf numFmtId="44" fontId="2" fillId="0" borderId="14" xfId="1" applyFont="1" applyBorder="1" applyAlignment="1"/>
    <xf numFmtId="44" fontId="18" fillId="0" borderId="15" xfId="1" applyFont="1" applyBorder="1" applyAlignment="1"/>
    <xf numFmtId="44" fontId="18" fillId="0" borderId="14" xfId="1" applyFont="1" applyFill="1" applyBorder="1" applyAlignment="1"/>
    <xf numFmtId="44" fontId="3" fillId="0" borderId="4" xfId="1" applyFont="1" applyBorder="1" applyAlignment="1"/>
    <xf numFmtId="44" fontId="2" fillId="0" borderId="5" xfId="1" applyFont="1" applyBorder="1"/>
    <xf numFmtId="44" fontId="2" fillId="0" borderId="5" xfId="8" applyFont="1" applyBorder="1"/>
    <xf numFmtId="44" fontId="2" fillId="0" borderId="0" xfId="1" applyFont="1" applyBorder="1"/>
    <xf numFmtId="0" fontId="19" fillId="0" borderId="4" xfId="0" applyFont="1" applyBorder="1"/>
    <xf numFmtId="44" fontId="0" fillId="0" borderId="4" xfId="0" applyNumberForma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44" fontId="17" fillId="0" borderId="9" xfId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/>
    </xf>
  </cellXfs>
  <cellStyles count="48">
    <cellStyle name="Comma 2" xfId="3"/>
    <cellStyle name="Comma 2 2" xfId="6"/>
    <cellStyle name="Comma 2 2 2" xfId="10"/>
    <cellStyle name="Comma 2 2 3" xfId="13"/>
    <cellStyle name="Millares 2" xfId="5"/>
    <cellStyle name="Millares 2 2" xfId="9"/>
    <cellStyle name="Millares 2 3" xfId="12"/>
    <cellStyle name="Moneda" xfId="1" builtinId="4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E28" sqref="E28"/>
    </sheetView>
  </sheetViews>
  <sheetFormatPr baseColWidth="10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26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54" t="s">
        <v>29</v>
      </c>
      <c r="C7" s="55"/>
      <c r="D7" s="55"/>
      <c r="E7" s="55"/>
      <c r="F7" s="55"/>
      <c r="G7" s="55"/>
      <c r="H7" s="56"/>
      <c r="I7" s="1"/>
    </row>
    <row r="8" spans="1:9" ht="26.25" thickBot="1" x14ac:dyDescent="0.3">
      <c r="A8" s="7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20" t="s">
        <v>8</v>
      </c>
      <c r="H8" s="18" t="s">
        <v>9</v>
      </c>
      <c r="I8" s="8"/>
    </row>
    <row r="9" spans="1:9" x14ac:dyDescent="0.25">
      <c r="A9" s="9" t="s">
        <v>10</v>
      </c>
      <c r="B9" s="38">
        <v>340408.92</v>
      </c>
      <c r="C9" s="38">
        <v>747050.18</v>
      </c>
      <c r="D9" s="38">
        <v>25936388</v>
      </c>
      <c r="E9" s="38">
        <f>SUM(B9:D9)</f>
        <v>27023847.100000001</v>
      </c>
      <c r="F9" s="35">
        <v>0</v>
      </c>
      <c r="G9" s="39">
        <v>0</v>
      </c>
      <c r="H9" s="15">
        <f t="shared" ref="H9:H17" si="0">SUM(E9:G9)</f>
        <v>27023847.100000001</v>
      </c>
      <c r="I9" s="10"/>
    </row>
    <row r="10" spans="1:9" x14ac:dyDescent="0.25">
      <c r="A10" s="9" t="s">
        <v>11</v>
      </c>
      <c r="B10" s="40">
        <v>1365114.03</v>
      </c>
      <c r="C10" s="40">
        <v>844545.71</v>
      </c>
      <c r="D10" s="40">
        <v>2.6</v>
      </c>
      <c r="E10" s="40">
        <f>SUM(B10:D10)</f>
        <v>2209662.3400000003</v>
      </c>
      <c r="F10" s="33">
        <v>0</v>
      </c>
      <c r="G10" s="39">
        <v>0</v>
      </c>
      <c r="H10" s="15">
        <f t="shared" si="0"/>
        <v>2209662.3400000003</v>
      </c>
      <c r="I10" s="10"/>
    </row>
    <row r="11" spans="1:9" x14ac:dyDescent="0.25">
      <c r="A11" s="9" t="s">
        <v>12</v>
      </c>
      <c r="B11" s="14">
        <v>17048260.710000001</v>
      </c>
      <c r="C11" s="41">
        <v>12757699.58</v>
      </c>
      <c r="D11" s="42">
        <v>9930545.2400000002</v>
      </c>
      <c r="E11" s="40">
        <f t="shared" ref="E11:E17" si="1">SUM(B11:D11)</f>
        <v>39736505.530000001</v>
      </c>
      <c r="F11" s="14">
        <v>19964951.960000001</v>
      </c>
      <c r="G11" s="39">
        <v>0</v>
      </c>
      <c r="H11" s="15">
        <f t="shared" si="0"/>
        <v>59701457.490000002</v>
      </c>
      <c r="I11" s="10"/>
    </row>
    <row r="12" spans="1:9" x14ac:dyDescent="0.25">
      <c r="A12" s="9" t="s">
        <v>27</v>
      </c>
      <c r="B12" s="38">
        <v>1713400.67</v>
      </c>
      <c r="C12" s="38">
        <v>2234374.0699999998</v>
      </c>
      <c r="D12" s="43">
        <v>3102006.93</v>
      </c>
      <c r="E12" s="40">
        <f t="shared" si="1"/>
        <v>7049781.6699999999</v>
      </c>
      <c r="F12" s="35"/>
      <c r="G12" s="39">
        <v>0</v>
      </c>
      <c r="H12" s="15">
        <f t="shared" si="0"/>
        <v>7049781.6699999999</v>
      </c>
      <c r="I12" s="10"/>
    </row>
    <row r="13" spans="1:9" x14ac:dyDescent="0.25">
      <c r="A13" s="9" t="s">
        <v>13</v>
      </c>
      <c r="B13" s="38">
        <v>4866518.84</v>
      </c>
      <c r="C13" s="38">
        <v>0</v>
      </c>
      <c r="D13" s="38">
        <v>709093.76</v>
      </c>
      <c r="E13" s="40">
        <f t="shared" si="1"/>
        <v>5575612.5999999996</v>
      </c>
      <c r="F13" s="35">
        <v>0</v>
      </c>
      <c r="G13" s="39">
        <v>0</v>
      </c>
      <c r="H13" s="15">
        <f t="shared" si="0"/>
        <v>5575612.5999999996</v>
      </c>
      <c r="I13" s="10"/>
    </row>
    <row r="14" spans="1:9" x14ac:dyDescent="0.25">
      <c r="A14" s="9" t="s">
        <v>14</v>
      </c>
      <c r="B14" s="35">
        <v>29588</v>
      </c>
      <c r="C14" s="38">
        <v>57237</v>
      </c>
      <c r="D14" s="38">
        <v>4687277</v>
      </c>
      <c r="E14" s="40">
        <f t="shared" si="1"/>
        <v>4774102</v>
      </c>
      <c r="F14" s="35">
        <v>3874486</v>
      </c>
      <c r="G14" s="39">
        <v>0</v>
      </c>
      <c r="H14" s="15">
        <f t="shared" si="0"/>
        <v>8648588</v>
      </c>
      <c r="I14" s="10"/>
    </row>
    <row r="15" spans="1:9" x14ac:dyDescent="0.25">
      <c r="A15" s="9" t="s">
        <v>15</v>
      </c>
      <c r="B15" s="38">
        <v>80958656.439999998</v>
      </c>
      <c r="C15" s="38">
        <v>26861475.84</v>
      </c>
      <c r="D15" s="43">
        <v>19910534.5</v>
      </c>
      <c r="E15" s="40">
        <f t="shared" si="1"/>
        <v>127730666.78</v>
      </c>
      <c r="F15" s="35">
        <v>40968560.969999999</v>
      </c>
      <c r="G15" s="39">
        <v>0</v>
      </c>
      <c r="H15" s="15">
        <f t="shared" si="0"/>
        <v>168699227.75</v>
      </c>
      <c r="I15" s="10"/>
    </row>
    <row r="16" spans="1:9" x14ac:dyDescent="0.25">
      <c r="A16" s="9" t="s">
        <v>16</v>
      </c>
      <c r="B16" s="44">
        <v>9208996.6799999997</v>
      </c>
      <c r="C16" s="44">
        <v>6624305.29</v>
      </c>
      <c r="D16" s="45">
        <v>2753745.21</v>
      </c>
      <c r="E16" s="40">
        <f t="shared" si="1"/>
        <v>18587047.18</v>
      </c>
      <c r="F16" s="36">
        <v>0</v>
      </c>
      <c r="G16" s="46">
        <v>0</v>
      </c>
      <c r="H16" s="19">
        <f t="shared" si="0"/>
        <v>18587047.18</v>
      </c>
      <c r="I16" s="10"/>
    </row>
    <row r="17" spans="1:12" ht="15.75" thickBot="1" x14ac:dyDescent="0.3">
      <c r="A17" s="34" t="s">
        <v>23</v>
      </c>
      <c r="B17" s="47">
        <v>5170973.45</v>
      </c>
      <c r="C17" s="47">
        <v>2643481.35</v>
      </c>
      <c r="D17" s="45">
        <v>4262652.72</v>
      </c>
      <c r="E17" s="40">
        <f t="shared" si="1"/>
        <v>12077107.52</v>
      </c>
      <c r="F17" s="37">
        <v>0</v>
      </c>
      <c r="G17" s="46">
        <v>0</v>
      </c>
      <c r="H17" s="19">
        <f t="shared" si="0"/>
        <v>12077107.52</v>
      </c>
      <c r="I17" s="10"/>
    </row>
    <row r="18" spans="1:12" ht="15.75" thickBot="1" x14ac:dyDescent="0.3">
      <c r="A18" s="11" t="s">
        <v>17</v>
      </c>
      <c r="B18" s="48">
        <f>SUM(B9:B17)</f>
        <v>120701917.73999999</v>
      </c>
      <c r="C18" s="48">
        <f t="shared" ref="C18:H18" si="2">SUM(C9:C17)</f>
        <v>52770169.020000003</v>
      </c>
      <c r="D18" s="48">
        <f t="shared" si="2"/>
        <v>71292245.960000008</v>
      </c>
      <c r="E18" s="48">
        <f t="shared" si="2"/>
        <v>244764332.72</v>
      </c>
      <c r="F18" s="48">
        <f t="shared" si="2"/>
        <v>64807998.93</v>
      </c>
      <c r="G18" s="48">
        <f t="shared" si="2"/>
        <v>0</v>
      </c>
      <c r="H18" s="48">
        <f t="shared" si="2"/>
        <v>309572331.64999998</v>
      </c>
      <c r="I18" s="10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30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2</v>
      </c>
      <c r="B23" s="24" t="s">
        <v>10</v>
      </c>
      <c r="C23" s="24" t="s">
        <v>11</v>
      </c>
      <c r="D23" s="24" t="s">
        <v>12</v>
      </c>
      <c r="E23" s="24" t="s">
        <v>27</v>
      </c>
      <c r="F23" s="24" t="s">
        <v>13</v>
      </c>
      <c r="G23" s="24" t="s">
        <v>14</v>
      </c>
      <c r="H23" s="24" t="s">
        <v>15</v>
      </c>
      <c r="I23" s="25" t="s">
        <v>16</v>
      </c>
      <c r="J23" s="24" t="s">
        <v>23</v>
      </c>
      <c r="K23" s="24" t="s">
        <v>24</v>
      </c>
      <c r="L23" s="24" t="s">
        <v>25</v>
      </c>
    </row>
    <row r="24" spans="1:12" x14ac:dyDescent="0.25">
      <c r="A24" s="26" t="s">
        <v>19</v>
      </c>
      <c r="B24" s="27">
        <v>25962647.710000001</v>
      </c>
      <c r="C24" s="28">
        <v>289.88</v>
      </c>
      <c r="D24" s="29">
        <v>2124362</v>
      </c>
      <c r="E24" s="29">
        <v>0</v>
      </c>
      <c r="F24" s="29">
        <v>0</v>
      </c>
      <c r="G24" s="29">
        <v>4774102</v>
      </c>
      <c r="H24" s="29">
        <v>33074552.5</v>
      </c>
      <c r="I24" s="29">
        <v>0</v>
      </c>
      <c r="J24" s="29">
        <v>1836368.4</v>
      </c>
      <c r="K24" s="29">
        <f>SUM(B24:J24)</f>
        <v>67772322.49000001</v>
      </c>
      <c r="L24" s="60">
        <f>SUM(K24:K27)</f>
        <v>244764331.70000005</v>
      </c>
    </row>
    <row r="25" spans="1:12" x14ac:dyDescent="0.25">
      <c r="A25" s="26" t="s">
        <v>20</v>
      </c>
      <c r="B25" s="27">
        <v>53362.11</v>
      </c>
      <c r="C25" s="21">
        <v>377001.66</v>
      </c>
      <c r="D25" s="27">
        <v>6515573.4900000002</v>
      </c>
      <c r="E25" s="27">
        <f>833786.77+53.18</f>
        <v>833839.95000000007</v>
      </c>
      <c r="F25" s="27">
        <v>0</v>
      </c>
      <c r="G25" s="27">
        <v>0</v>
      </c>
      <c r="H25" s="27">
        <v>24856389.34</v>
      </c>
      <c r="I25" s="27">
        <v>5531616.6799999997</v>
      </c>
      <c r="J25" s="27">
        <v>1450074.38</v>
      </c>
      <c r="K25" s="29">
        <f t="shared" ref="K25:K27" si="3">SUM(B25:J25)</f>
        <v>39617857.610000007</v>
      </c>
      <c r="L25" s="61"/>
    </row>
    <row r="26" spans="1:12" x14ac:dyDescent="0.25">
      <c r="A26" s="26" t="s">
        <v>21</v>
      </c>
      <c r="B26" s="29">
        <v>55954.720000000001</v>
      </c>
      <c r="C26" s="30">
        <v>351457.77</v>
      </c>
      <c r="D26" s="31">
        <v>8073279.2800000003</v>
      </c>
      <c r="E26" s="31">
        <f>2055515.6+50</f>
        <v>2055565.6</v>
      </c>
      <c r="F26" s="31">
        <v>1790906.8</v>
      </c>
      <c r="G26" s="31">
        <v>0</v>
      </c>
      <c r="H26" s="31">
        <v>29118010.670000002</v>
      </c>
      <c r="I26" s="31">
        <v>2370945.67</v>
      </c>
      <c r="J26" s="31">
        <v>1318132.3400000001</v>
      </c>
      <c r="K26" s="29">
        <f t="shared" si="3"/>
        <v>45134252.850000009</v>
      </c>
      <c r="L26" s="61"/>
    </row>
    <row r="27" spans="1:12" ht="15.75" thickBot="1" x14ac:dyDescent="0.3">
      <c r="A27" s="32" t="s">
        <v>22</v>
      </c>
      <c r="B27" s="49">
        <v>951882.55</v>
      </c>
      <c r="C27" s="50">
        <v>1480913.03</v>
      </c>
      <c r="D27" s="51">
        <v>23023290.760000002</v>
      </c>
      <c r="E27" s="49">
        <f>4160326.12+50</f>
        <v>4160376.12</v>
      </c>
      <c r="F27" s="49">
        <v>3784705.8</v>
      </c>
      <c r="G27" s="49">
        <v>0</v>
      </c>
      <c r="H27" s="49">
        <v>40681714.270000003</v>
      </c>
      <c r="I27" s="49">
        <v>10684484.82</v>
      </c>
      <c r="J27" s="49">
        <v>7472531.4000000004</v>
      </c>
      <c r="K27" s="29">
        <f t="shared" si="3"/>
        <v>92239898.75</v>
      </c>
      <c r="L27" s="62"/>
    </row>
    <row r="28" spans="1:12" ht="15.75" thickBot="1" x14ac:dyDescent="0.3">
      <c r="A28" s="52" t="s">
        <v>17</v>
      </c>
      <c r="B28" s="53">
        <f>SUM(B24:B27)</f>
        <v>27023847.09</v>
      </c>
      <c r="C28" s="53">
        <f t="shared" ref="C28:K28" si="4">SUM(C24:C27)</f>
        <v>2209662.34</v>
      </c>
      <c r="D28" s="53">
        <f t="shared" si="4"/>
        <v>39736505.530000001</v>
      </c>
      <c r="E28" s="53">
        <f t="shared" si="4"/>
        <v>7049781.6699999999</v>
      </c>
      <c r="F28" s="53">
        <f t="shared" si="4"/>
        <v>5575612.5999999996</v>
      </c>
      <c r="G28" s="53">
        <f t="shared" si="4"/>
        <v>4774102</v>
      </c>
      <c r="H28" s="53">
        <f t="shared" si="4"/>
        <v>127730666.78</v>
      </c>
      <c r="I28" s="53">
        <f t="shared" si="4"/>
        <v>18587047.170000002</v>
      </c>
      <c r="J28" s="53">
        <f t="shared" si="4"/>
        <v>12077106.52</v>
      </c>
      <c r="K28" s="53">
        <f t="shared" si="4"/>
        <v>244764331.70000005</v>
      </c>
    </row>
    <row r="31" spans="1:12" x14ac:dyDescent="0.25">
      <c r="A31" s="2" t="s">
        <v>18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2017-09-15T13:00:31Z</cp:lastPrinted>
  <dcterms:created xsi:type="dcterms:W3CDTF">2017-08-14T12:20:43Z</dcterms:created>
  <dcterms:modified xsi:type="dcterms:W3CDTF">2018-04-12T20:27:12Z</dcterms:modified>
</cp:coreProperties>
</file>